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crinamu.sharepoint.com/UPI/Documentos PI/UPI 2021/Planificación Institucional/Informes 2021/Informes 4 trimestre 2021/Sector Seguridad Ciudadana y Justicia/INAMU-PE-0075-2022 Remisión Informe Anual INAMU-PNDIP asociado al SSCJ/"/>
    </mc:Choice>
  </mc:AlternateContent>
  <xr:revisionPtr revIDLastSave="6" documentId="13_ncr:1_{B71CF871-BE19-C54E-A592-CF1843291867}" xr6:coauthVersionLast="47" xr6:coauthVersionMax="47" xr10:uidLastSave="{7CC2AB65-16D2-4158-9F68-46A120DF18B4}"/>
  <bookViews>
    <workbookView xWindow="-110" yWindow="-110" windowWidth="19420" windowHeight="10300" xr2:uid="{4D12C55E-0929-FB49-9303-F736CC44D296}"/>
  </bookViews>
  <sheets>
    <sheet name="INAMU"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I17" i="1"/>
  <c r="F8" i="1" s="1"/>
  <c r="H17" i="1"/>
  <c r="G17" i="1"/>
  <c r="E8" i="1" s="1"/>
  <c r="C17" i="1"/>
  <c r="D16" i="1"/>
  <c r="E16" i="1" s="1"/>
  <c r="D15" i="1"/>
  <c r="E15" i="1" s="1"/>
  <c r="D14" i="1"/>
  <c r="E14" i="1" s="1"/>
  <c r="D13" i="1"/>
  <c r="E13" i="1" s="1"/>
  <c r="D12" i="1"/>
  <c r="E12" i="1" s="1"/>
  <c r="D11" i="1"/>
  <c r="E11" i="1" s="1"/>
  <c r="K8" i="1"/>
  <c r="J8" i="1"/>
  <c r="L8" i="1" l="1"/>
  <c r="D17" i="1"/>
  <c r="E17" i="1"/>
  <c r="G8" i="1"/>
  <c r="H8" i="1" s="1"/>
</calcChain>
</file>

<file path=xl/sharedStrings.xml><?xml version="1.0" encoding="utf-8"?>
<sst xmlns="http://schemas.openxmlformats.org/spreadsheetml/2006/main" count="41" uniqueCount="40">
  <si>
    <t>PLAN NACIONAL DE DESARROLLO Y DE INVERSIÓN PÚBLICA DEL BICENTENARIO 2019-2022</t>
  </si>
  <si>
    <t>1. De acuerdo a lo programado</t>
  </si>
  <si>
    <t>Informe ANUAL 2021</t>
  </si>
  <si>
    <t>2. Con riesgo de incumplimiento</t>
  </si>
  <si>
    <t>3. Con atraso crítico</t>
  </si>
  <si>
    <t>INSTITUCIÓN:</t>
  </si>
  <si>
    <t xml:space="preserve"> INAMU </t>
  </si>
  <si>
    <t xml:space="preserve">SECTOR SEGURIDAD CIUDADANA Y JUSTICIA </t>
  </si>
  <si>
    <t>Instituto Nacional de las Mujeres</t>
  </si>
  <si>
    <t>INDICADOR</t>
  </si>
  <si>
    <t>META PROGRAMADA ANUAL</t>
  </si>
  <si>
    <t>META EJECUTADA I SEMESTRE</t>
  </si>
  <si>
    <t>META EJECUTADA II SEMESTRE</t>
  </si>
  <si>
    <t>TOTAL META ANUAL</t>
  </si>
  <si>
    <t>PORCENTAJE DE LOGRO META ANUAL</t>
  </si>
  <si>
    <t>ESTADO DE META
AL 2022</t>
  </si>
  <si>
    <t>PRESUPUESTO PROGRAMADO
(EN MILLONES DE COLONES)</t>
  </si>
  <si>
    <t>PRESUPUESTO EJECUTADO</t>
  </si>
  <si>
    <t>PORCENTAJE LOGRO PRESUPUESTO</t>
  </si>
  <si>
    <t>Factores que incidieron en el presupuesto para el logro de meta</t>
  </si>
  <si>
    <t xml:space="preserve">Cantidad de mujeres víctimas de violencia  atendidas </t>
  </si>
  <si>
    <t>La mayor parte de los recursos económicos programados están en relación con las remuneraciones dado que estos servicios de atención su mayor fortaleza son los recursos humanos que atienden a las personas usuarias.</t>
  </si>
  <si>
    <t>REGION/Servicio</t>
  </si>
  <si>
    <t>EJECUTADO POR REGIÓN</t>
  </si>
  <si>
    <t>EXPRESION PORCENTUAL</t>
  </si>
  <si>
    <t>DESGLOSE TRIMESTRAL</t>
  </si>
  <si>
    <t>OBSERVACIONES</t>
  </si>
  <si>
    <t>I TRIMESTRE</t>
  </si>
  <si>
    <t>II TRIMESTRE</t>
  </si>
  <si>
    <t>III TRIMESTRE</t>
  </si>
  <si>
    <t xml:space="preserve">IV TRIMESTRE </t>
  </si>
  <si>
    <t xml:space="preserve">Región Brunca </t>
  </si>
  <si>
    <r>
      <t xml:space="preserve">Los Departamentos y Unidades que reportan las mujeres atendidas son Violencia de Género, CEAAM Área Metropolitana,OCCIDENTE y CARIBE, así como las Unidades Regionales ubicadas en la siguientes regiones   Brunca, Caribe, Central, Chorotega, Huetar Norte y Pacífico Central.
Las intervenciones se relacionan con la Atención directa presencial  por Violencia contra las mujeres (VcM) que incluye la prevención del Femicidio para aquellas mujeres con riesgo alto de muerte. Los servicios de prevención del femicidio refiere tanto al servicio de albergamiento que reciben las mujeres con sus hijos e hijas, así como la entrega de los Kit de emergencia, los cuales cuentan con dispositivos GPS para ubicación inmediata de las mujeres en riesgo de muerte y la cercanía de la persona ofensora.
</t>
    </r>
    <r>
      <rPr>
        <b/>
        <sz val="12"/>
        <rFont val="Century Gothic"/>
        <family val="2"/>
      </rPr>
      <t>Este informe anual presenta ajustes que fueron adecuados para cada trimestre según la verificación final de datos de cierre de año 2021.-----------------------------------------------------------</t>
    </r>
  </si>
  <si>
    <t>Región Central</t>
  </si>
  <si>
    <t>Región Chorotega</t>
  </si>
  <si>
    <t>Región Huetar Caribe</t>
  </si>
  <si>
    <t>Región Huetar Norte</t>
  </si>
  <si>
    <t xml:space="preserve">Región Pacífico Central </t>
  </si>
  <si>
    <t>SUB TOTAL REPROGRAMADO</t>
  </si>
  <si>
    <t xml:space="preserve">FUENTE: INAMU. UNIDAD DE PLANIFICACIÓN, con base en datos sumiinistrados por la Dirección Estratégica, según los cuadros de caracterización del indicador 2.2.1 CON CORTE AL 31 DE DICIEMBRE DEL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</si>
</sst>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
    <numFmt numFmtId="165" formatCode="&quot;₡&quot;#,##0.00"/>
  </numFmts>
  <fonts count="15" x14ac:knownFonts="1">
    <font>
      <sz val="12"/>
      <color theme="1"/>
      <name val="Calibri"/>
      <family val="2"/>
      <scheme val="minor"/>
    </font>
    <font>
      <sz val="12"/>
      <color theme="1"/>
      <name val="Calibri"/>
      <family val="2"/>
      <scheme val="minor"/>
    </font>
    <font>
      <b/>
      <sz val="12"/>
      <color theme="1"/>
      <name val="Calibri"/>
      <family val="2"/>
      <scheme val="minor"/>
    </font>
    <font>
      <sz val="12"/>
      <color rgb="FF7F7F7F"/>
      <name val="Century Gothic"/>
      <family val="2"/>
    </font>
    <font>
      <sz val="12"/>
      <color rgb="FF382B40"/>
      <name val="Century Gothic"/>
      <family val="2"/>
    </font>
    <font>
      <sz val="12"/>
      <color theme="0"/>
      <name val="Century Gothic"/>
      <family val="2"/>
    </font>
    <font>
      <sz val="12"/>
      <color theme="1"/>
      <name val="Century Gothic"/>
      <family val="2"/>
    </font>
    <font>
      <sz val="12"/>
      <color rgb="FFFF0000"/>
      <name val="Century Gothic"/>
      <family val="2"/>
    </font>
    <font>
      <sz val="12"/>
      <color rgb="FFBFBFBF"/>
      <name val="Century Gothic"/>
      <family val="2"/>
    </font>
    <font>
      <b/>
      <sz val="12"/>
      <color theme="1"/>
      <name val="Century Gothic"/>
      <family val="2"/>
    </font>
    <font>
      <b/>
      <sz val="12"/>
      <name val="Century Gothic"/>
      <family val="2"/>
    </font>
    <font>
      <sz val="12"/>
      <name val="Century Gothic"/>
      <family val="2"/>
    </font>
    <font>
      <sz val="12"/>
      <name val="Calibri"/>
      <family val="2"/>
      <scheme val="minor"/>
    </font>
    <font>
      <sz val="11"/>
      <name val="Century Gothic"/>
      <family val="2"/>
    </font>
    <font>
      <b/>
      <sz val="12"/>
      <color rgb="FF008000"/>
      <name val="Century Gothic"/>
      <family val="2"/>
    </font>
  </fonts>
  <fills count="10">
    <fill>
      <patternFill patternType="none"/>
    </fill>
    <fill>
      <patternFill patternType="gray125"/>
    </fill>
    <fill>
      <patternFill patternType="solid">
        <fgColor theme="7"/>
        <bgColor theme="7"/>
      </patternFill>
    </fill>
    <fill>
      <patternFill patternType="solid">
        <fgColor theme="7" tint="0.39997558519241921"/>
        <bgColor indexed="64"/>
      </patternFill>
    </fill>
    <fill>
      <patternFill patternType="solid">
        <fgColor theme="6"/>
        <bgColor indexed="64"/>
      </patternFill>
    </fill>
    <fill>
      <patternFill patternType="solid">
        <fgColor theme="6"/>
        <bgColor rgb="FFF2D292"/>
      </patternFill>
    </fill>
    <fill>
      <patternFill patternType="solid">
        <fgColor rgb="FF65A949"/>
        <bgColor rgb="FF65A949"/>
      </patternFill>
    </fill>
    <fill>
      <patternFill patternType="solid">
        <fgColor rgb="FFCCFFCC"/>
        <bgColor rgb="FFCCFFCC"/>
      </patternFill>
    </fill>
    <fill>
      <patternFill patternType="solid">
        <fgColor theme="8" tint="-0.249977111117893"/>
        <bgColor indexed="64"/>
      </patternFill>
    </fill>
    <fill>
      <patternFill patternType="solid">
        <fgColor rgb="FF92D050"/>
        <bgColor indexed="64"/>
      </patternFill>
    </fill>
  </fills>
  <borders count="29">
    <border>
      <left/>
      <right/>
      <top/>
      <bottom/>
      <diagonal/>
    </border>
    <border>
      <left/>
      <right/>
      <top/>
      <bottom style="double">
        <color rgb="FFD8D8D8"/>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9" fontId="11" fillId="0" borderId="9" xfId="0" applyNumberFormat="1" applyFont="1" applyBorder="1" applyAlignment="1">
      <alignment horizontal="left" vertical="top" wrapText="1"/>
    </xf>
    <xf numFmtId="0" fontId="11" fillId="7" borderId="12" xfId="0" applyFont="1" applyFill="1" applyBorder="1" applyAlignment="1">
      <alignment horizontal="left" vertical="top" wrapText="1"/>
    </xf>
    <xf numFmtId="0" fontId="9" fillId="4" borderId="5" xfId="0" applyFont="1" applyFill="1" applyBorder="1" applyAlignment="1">
      <alignment horizontal="center" vertical="top" wrapText="1"/>
    </xf>
    <xf numFmtId="0" fontId="9" fillId="5"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6" borderId="6" xfId="0" applyFont="1" applyFill="1" applyBorder="1" applyAlignment="1">
      <alignment horizontal="center" vertical="top" wrapText="1"/>
    </xf>
    <xf numFmtId="0" fontId="3"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0" fillId="0" borderId="0" xfId="0"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8" fillId="0" borderId="1" xfId="0" applyFont="1" applyBorder="1" applyAlignment="1">
      <alignment horizontal="left" vertical="top"/>
    </xf>
    <xf numFmtId="0" fontId="7" fillId="0" borderId="1" xfId="0" applyFont="1" applyBorder="1" applyAlignment="1">
      <alignment horizontal="left" vertical="top"/>
    </xf>
    <xf numFmtId="0" fontId="4" fillId="0" borderId="1" xfId="0" applyFont="1" applyBorder="1" applyAlignment="1">
      <alignment horizontal="left" vertical="top"/>
    </xf>
    <xf numFmtId="0" fontId="9" fillId="2" borderId="0" xfId="0" applyFont="1" applyFill="1" applyAlignment="1">
      <alignment horizontal="left" vertical="top"/>
    </xf>
    <xf numFmtId="1" fontId="11" fillId="0" borderId="9" xfId="0" applyNumberFormat="1" applyFont="1" applyBorder="1" applyAlignment="1">
      <alignment horizontal="left" vertical="top" wrapText="1"/>
    </xf>
    <xf numFmtId="1" fontId="12" fillId="0" borderId="9" xfId="0" applyNumberFormat="1" applyFont="1" applyBorder="1" applyAlignment="1">
      <alignment horizontal="left" vertical="top"/>
    </xf>
    <xf numFmtId="10" fontId="10" fillId="0" borderId="9" xfId="0" applyNumberFormat="1" applyFont="1" applyBorder="1" applyAlignment="1">
      <alignment horizontal="left" vertical="top"/>
    </xf>
    <xf numFmtId="164" fontId="13" fillId="0" borderId="9" xfId="0" applyNumberFormat="1" applyFont="1" applyBorder="1" applyAlignment="1">
      <alignment horizontal="left" vertical="top"/>
    </xf>
    <xf numFmtId="165" fontId="13" fillId="0" borderId="10" xfId="0" applyNumberFormat="1" applyFont="1" applyBorder="1" applyAlignment="1">
      <alignment horizontal="left" vertical="top"/>
    </xf>
    <xf numFmtId="9" fontId="14" fillId="7" borderId="11" xfId="0" applyNumberFormat="1" applyFont="1" applyFill="1" applyBorder="1" applyAlignment="1">
      <alignment horizontal="left" vertical="top"/>
    </xf>
    <xf numFmtId="0" fontId="2" fillId="8" borderId="15" xfId="0" applyFont="1" applyFill="1" applyBorder="1" applyAlignment="1">
      <alignment horizontal="left" vertical="top" wrapText="1"/>
    </xf>
    <xf numFmtId="0" fontId="2" fillId="8" borderId="22" xfId="0" applyFont="1" applyFill="1" applyBorder="1" applyAlignment="1">
      <alignment horizontal="left" vertical="top" wrapText="1"/>
    </xf>
    <xf numFmtId="0" fontId="2" fillId="8" borderId="11" xfId="0" applyFont="1" applyFill="1" applyBorder="1" applyAlignment="1">
      <alignment horizontal="left" vertical="top" wrapText="1"/>
    </xf>
    <xf numFmtId="0" fontId="2" fillId="8" borderId="12" xfId="0" applyFont="1" applyFill="1" applyBorder="1" applyAlignment="1">
      <alignment horizontal="left" vertical="top" wrapText="1"/>
    </xf>
    <xf numFmtId="0" fontId="11" fillId="0" borderId="24" xfId="0" applyFont="1" applyBorder="1" applyAlignment="1">
      <alignment horizontal="left" vertical="top" wrapText="1"/>
    </xf>
    <xf numFmtId="0" fontId="11" fillId="0" borderId="11" xfId="0" applyFont="1" applyBorder="1" applyAlignment="1">
      <alignment horizontal="left" vertical="top"/>
    </xf>
    <xf numFmtId="0" fontId="10" fillId="0" borderId="11" xfId="0" applyFont="1" applyBorder="1" applyAlignment="1">
      <alignment horizontal="left" vertical="top"/>
    </xf>
    <xf numFmtId="9" fontId="10" fillId="0" borderId="11" xfId="1" applyFont="1" applyBorder="1" applyAlignment="1">
      <alignment horizontal="left" vertical="top"/>
    </xf>
    <xf numFmtId="1" fontId="10" fillId="0" borderId="11" xfId="1" applyNumberFormat="1" applyFont="1" applyBorder="1" applyAlignment="1">
      <alignment horizontal="left" vertical="top"/>
    </xf>
    <xf numFmtId="0" fontId="11" fillId="0" borderId="25" xfId="0" applyFont="1" applyBorder="1" applyAlignment="1">
      <alignment horizontal="left" vertical="top" wrapText="1"/>
    </xf>
    <xf numFmtId="0" fontId="11" fillId="0" borderId="9" xfId="0" applyFont="1" applyBorder="1" applyAlignment="1">
      <alignment horizontal="left" vertical="top"/>
    </xf>
    <xf numFmtId="9" fontId="10" fillId="0" borderId="9" xfId="1" applyFont="1" applyBorder="1" applyAlignment="1">
      <alignment horizontal="left" vertical="top"/>
    </xf>
    <xf numFmtId="0" fontId="11" fillId="0" borderId="26" xfId="0" applyFont="1" applyBorder="1" applyAlignment="1">
      <alignment horizontal="left" vertical="top" wrapText="1"/>
    </xf>
    <xf numFmtId="0" fontId="10" fillId="0" borderId="26" xfId="0" applyFont="1" applyBorder="1" applyAlignment="1">
      <alignment horizontal="left" vertical="top"/>
    </xf>
    <xf numFmtId="9" fontId="10" fillId="0" borderId="26" xfId="1" applyFont="1" applyBorder="1" applyAlignment="1">
      <alignment horizontal="left" vertical="top"/>
    </xf>
    <xf numFmtId="1" fontId="10" fillId="0" borderId="27" xfId="1" applyNumberFormat="1" applyFont="1" applyBorder="1" applyAlignment="1">
      <alignment horizontal="left" vertical="top"/>
    </xf>
    <xf numFmtId="0" fontId="11" fillId="0" borderId="0" xfId="0" applyFont="1" applyAlignment="1">
      <alignment horizontal="left" vertical="top"/>
    </xf>
    <xf numFmtId="0" fontId="0" fillId="0" borderId="0" xfId="0" applyAlignment="1">
      <alignment horizontal="center" vertical="top"/>
    </xf>
    <xf numFmtId="0" fontId="10" fillId="9" borderId="7" xfId="0" applyFont="1" applyFill="1" applyBorder="1" applyAlignment="1">
      <alignment horizontal="left" vertical="top"/>
    </xf>
    <xf numFmtId="0" fontId="10" fillId="9" borderId="19" xfId="0" applyFont="1" applyFill="1" applyBorder="1" applyAlignment="1">
      <alignment horizontal="left" vertical="top"/>
    </xf>
    <xf numFmtId="0" fontId="10" fillId="9" borderId="20" xfId="0" applyFont="1" applyFill="1" applyBorder="1" applyAlignment="1">
      <alignment horizontal="left" vertical="top"/>
    </xf>
    <xf numFmtId="0" fontId="10" fillId="9" borderId="23" xfId="0" applyFont="1" applyFill="1" applyBorder="1" applyAlignment="1">
      <alignment horizontal="left" vertical="top"/>
    </xf>
    <xf numFmtId="0" fontId="10" fillId="9" borderId="0" xfId="0" applyFont="1" applyFill="1" applyAlignment="1">
      <alignment horizontal="left" vertical="top"/>
    </xf>
    <xf numFmtId="0" fontId="10" fillId="9" borderId="10" xfId="0" applyFont="1" applyFill="1" applyBorder="1" applyAlignment="1">
      <alignment horizontal="left" vertical="top"/>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11" fillId="0" borderId="2" xfId="0" applyFont="1" applyBorder="1" applyAlignment="1">
      <alignment horizontal="left" vertical="top" wrapText="1"/>
    </xf>
    <xf numFmtId="0" fontId="11" fillId="0" borderId="28" xfId="0" applyFont="1" applyBorder="1" applyAlignment="1">
      <alignment horizontal="left" vertical="top" wrapText="1"/>
    </xf>
    <xf numFmtId="0" fontId="10" fillId="3" borderId="0" xfId="0" applyFont="1" applyFill="1" applyAlignment="1">
      <alignment horizontal="left" vertical="top"/>
    </xf>
    <xf numFmtId="0" fontId="3" fillId="0" borderId="2" xfId="0" applyFont="1" applyBorder="1" applyAlignment="1">
      <alignment horizontal="left" vertical="top"/>
    </xf>
    <xf numFmtId="0" fontId="9" fillId="2" borderId="3" xfId="0" applyFont="1" applyFill="1" applyBorder="1" applyAlignment="1">
      <alignment horizontal="center" vertical="top"/>
    </xf>
    <xf numFmtId="0" fontId="9" fillId="2" borderId="4" xfId="0" applyFont="1" applyFill="1" applyBorder="1" applyAlignment="1">
      <alignment horizontal="center" vertical="top"/>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2" fillId="8" borderId="13" xfId="0" applyFont="1" applyFill="1" applyBorder="1" applyAlignment="1">
      <alignment horizontal="left" vertical="top" wrapText="1"/>
    </xf>
    <xf numFmtId="0" fontId="2" fillId="8" borderId="21" xfId="0" applyFont="1" applyFill="1" applyBorder="1" applyAlignment="1">
      <alignment horizontal="left" vertical="top" wrapText="1"/>
    </xf>
    <xf numFmtId="0" fontId="2" fillId="8" borderId="14" xfId="0" applyFont="1" applyFill="1" applyBorder="1" applyAlignment="1">
      <alignment horizontal="left" vertical="top" wrapText="1"/>
    </xf>
    <xf numFmtId="0" fontId="2" fillId="8" borderId="22" xfId="0" applyFont="1" applyFill="1" applyBorder="1" applyAlignment="1">
      <alignment horizontal="left" vertical="top" wrapText="1"/>
    </xf>
    <xf numFmtId="0" fontId="2" fillId="8" borderId="16" xfId="0" applyFont="1" applyFill="1" applyBorder="1" applyAlignment="1">
      <alignment horizontal="left" vertical="top" wrapText="1"/>
    </xf>
    <xf numFmtId="0" fontId="2" fillId="8" borderId="17" xfId="0" applyFont="1" applyFill="1" applyBorder="1" applyAlignment="1">
      <alignment horizontal="left" vertical="top" wrapText="1"/>
    </xf>
    <xf numFmtId="0" fontId="2" fillId="8" borderId="18" xfId="0" applyFont="1" applyFill="1" applyBorder="1" applyAlignment="1">
      <alignment horizontal="left" vertical="top" wrapText="1"/>
    </xf>
    <xf numFmtId="0" fontId="11" fillId="0" borderId="1" xfId="0" applyFont="1" applyBorder="1" applyAlignment="1">
      <alignment horizontal="left" vertical="top"/>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0</xdr:colOff>
      <xdr:row>7</xdr:row>
      <xdr:rowOff>0</xdr:rowOff>
    </xdr:from>
    <xdr:ext cx="333375" cy="38100"/>
    <xdr:grpSp>
      <xdr:nvGrpSpPr>
        <xdr:cNvPr id="2" name="Shape 2">
          <a:extLst>
            <a:ext uri="{FF2B5EF4-FFF2-40B4-BE49-F238E27FC236}">
              <a16:creationId xmlns:a16="http://schemas.microsoft.com/office/drawing/2014/main" id="{D73799E2-DD4C-964B-8950-9B76461FC5B1}"/>
            </a:ext>
          </a:extLst>
        </xdr:cNvPr>
        <xdr:cNvGrpSpPr/>
      </xdr:nvGrpSpPr>
      <xdr:grpSpPr>
        <a:xfrm>
          <a:off x="825500" y="2458357"/>
          <a:ext cx="333375" cy="38100"/>
          <a:chOff x="5179313" y="3780000"/>
          <a:chExt cx="333375" cy="0"/>
        </a:xfrm>
      </xdr:grpSpPr>
      <xdr:cxnSp macro="">
        <xdr:nvCxnSpPr>
          <xdr:cNvPr id="3" name="Shape 6">
            <a:extLst>
              <a:ext uri="{FF2B5EF4-FFF2-40B4-BE49-F238E27FC236}">
                <a16:creationId xmlns:a16="http://schemas.microsoft.com/office/drawing/2014/main" id="{A860784D-B2C2-1A45-A9CB-C2AA086BAA66}"/>
              </a:ext>
            </a:extLst>
          </xdr:cNvPr>
          <xdr:cNvCxnSpPr/>
        </xdr:nvCxnSpPr>
        <xdr:spPr>
          <a:xfrm>
            <a:off x="5179313" y="3780000"/>
            <a:ext cx="333375" cy="0"/>
          </a:xfrm>
          <a:prstGeom prst="straightConnector1">
            <a:avLst/>
          </a:prstGeom>
          <a:noFill/>
          <a:ln w="9525" cap="flat" cmpd="sng">
            <a:solidFill>
              <a:srgbClr val="262626"/>
            </a:solidFill>
            <a:prstDash val="solid"/>
            <a:miter lim="800000"/>
            <a:headEnd type="none" w="med" len="med"/>
            <a:tailEnd type="none" w="med" len="med"/>
          </a:ln>
        </xdr:spPr>
      </xdr:cxnSp>
    </xdr:grpSp>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rinamu-my.sharepoint.com/personal/avnaranjo_inamu_go_cr/Documents/UPI%202017%20DOCs%20DE%20JEFATURA/Datos%20adjuntos/INFORME%20IV%20TRIMESTRE%20INAMU-%202021-SSCJ-PNDIP.xlsx" TargetMode="External"/><Relationship Id="rId1" Type="http://schemas.openxmlformats.org/officeDocument/2006/relationships/externalLinkPath" Target="https://crinamu-my.sharepoint.com/personal/avnaranjo_inamu_go_cr/Documents/UPI%202017%20DOCs%20DE%20JEFATURA/Datos%20adjuntos/INFORME%20IV%20TRIMESTRE%20INAMU-%202021-SSCJ-PND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DQCkshraXkSZISFI0VGITH6una-PEN9MvJq4sMpgeAf2oCncqSq9Qr091aaOBi1R" itemId="01AUCK3PZHKYEA4XRQ7ZDIJL52SZKW6BV6">
      <xxl21:absoluteUrl r:id="rId2"/>
    </xxl21:alternateUrls>
    <sheetNames>
      <sheetName val="datos de trabajo"/>
      <sheetName val="INFORME SEMESTRAL 2021"/>
      <sheetName val="RESUMEN FODESAF TRIMESTRE"/>
      <sheetName val="INFORME III TRIMESTRE 2021 "/>
      <sheetName val="INFORME ANUAL 2021"/>
      <sheetName val="CUADRO CARACT 2.2.1"/>
      <sheetName val="PRESUPUESTO 2021"/>
      <sheetName val="Cumplimiento alto"/>
      <sheetName val="Cumplimiento medio"/>
      <sheetName val="Cumplimiento bajo"/>
    </sheetNames>
    <sheetDataSet>
      <sheetData sheetId="0"/>
      <sheetData sheetId="1"/>
      <sheetData sheetId="2"/>
      <sheetData sheetId="3"/>
      <sheetData sheetId="4"/>
      <sheetData sheetId="5"/>
      <sheetData sheetId="6">
        <row r="5">
          <cell r="F5">
            <v>72012481.450000003</v>
          </cell>
          <cell r="J5">
            <v>707.55</v>
          </cell>
        </row>
      </sheetData>
      <sheetData sheetId="7"/>
      <sheetData sheetId="8"/>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4C18-ADF9-B44C-AB3C-135E662982DC}">
  <dimension ref="B1:M18"/>
  <sheetViews>
    <sheetView tabSelected="1" topLeftCell="A8" zoomScale="70" zoomScaleNormal="70" workbookViewId="0">
      <selection activeCell="B3" sqref="B3:D3"/>
    </sheetView>
  </sheetViews>
  <sheetFormatPr baseColWidth="10" defaultColWidth="10.83203125" defaultRowHeight="15.5" x14ac:dyDescent="0.35"/>
  <cols>
    <col min="1" max="1" width="10.83203125" style="10"/>
    <col min="2" max="2" width="15.58203125" style="10" customWidth="1"/>
    <col min="3" max="3" width="10.83203125" style="10"/>
    <col min="4" max="4" width="17.5" style="10" customWidth="1"/>
    <col min="5" max="5" width="13.58203125" style="10" customWidth="1"/>
    <col min="6" max="6" width="12.33203125" style="10" customWidth="1"/>
    <col min="7" max="7" width="10.83203125" style="10"/>
    <col min="8" max="8" width="13.5" style="10" customWidth="1"/>
    <col min="9" max="9" width="15" style="10" customWidth="1"/>
    <col min="10" max="10" width="15.08203125" style="10" customWidth="1"/>
    <col min="11" max="11" width="17.08203125" style="10" customWidth="1"/>
    <col min="12" max="12" width="17.5" style="10" customWidth="1"/>
    <col min="13" max="13" width="32.08203125" style="10" customWidth="1"/>
    <col min="14" max="16384" width="10.83203125" style="10"/>
  </cols>
  <sheetData>
    <row r="1" spans="2:13" ht="16" x14ac:dyDescent="0.35">
      <c r="B1" s="7"/>
      <c r="C1" s="7"/>
      <c r="D1" s="7"/>
      <c r="E1" s="7"/>
      <c r="F1" s="7"/>
      <c r="G1" s="7"/>
      <c r="H1" s="7"/>
      <c r="I1" s="7"/>
      <c r="J1" s="8"/>
      <c r="K1" s="8"/>
      <c r="L1" s="9"/>
      <c r="M1" s="9"/>
    </row>
    <row r="2" spans="2:13" ht="16" x14ac:dyDescent="0.35">
      <c r="B2" s="11" t="s">
        <v>0</v>
      </c>
      <c r="C2" s="7"/>
      <c r="D2" s="7"/>
      <c r="E2" s="7"/>
      <c r="F2" s="7"/>
      <c r="G2" s="7"/>
      <c r="H2" s="12"/>
      <c r="I2" s="12"/>
      <c r="J2" s="8"/>
      <c r="K2" s="8"/>
      <c r="L2" s="9" t="s">
        <v>1</v>
      </c>
      <c r="M2" s="9"/>
    </row>
    <row r="3" spans="2:13" ht="16.5" thickBot="1" x14ac:dyDescent="0.4">
      <c r="B3" s="64" t="s">
        <v>2</v>
      </c>
      <c r="C3" s="64"/>
      <c r="D3" s="64"/>
      <c r="E3" s="13"/>
      <c r="F3" s="13"/>
      <c r="G3" s="13"/>
      <c r="H3" s="14"/>
      <c r="I3" s="14"/>
      <c r="J3" s="15"/>
      <c r="K3" s="15"/>
      <c r="L3" s="9" t="s">
        <v>3</v>
      </c>
      <c r="M3" s="9"/>
    </row>
    <row r="4" spans="2:13" ht="16.5" thickTop="1" x14ac:dyDescent="0.35">
      <c r="B4" s="7"/>
      <c r="C4" s="7"/>
      <c r="D4" s="7"/>
      <c r="E4" s="7"/>
      <c r="F4" s="7"/>
      <c r="G4" s="7"/>
      <c r="H4" s="12"/>
      <c r="I4" s="12"/>
      <c r="J4" s="8"/>
      <c r="K4" s="8"/>
      <c r="L4" s="9" t="s">
        <v>4</v>
      </c>
      <c r="M4" s="9"/>
    </row>
    <row r="5" spans="2:13" ht="16" x14ac:dyDescent="0.35">
      <c r="B5" s="11" t="s">
        <v>5</v>
      </c>
      <c r="C5" s="16" t="s">
        <v>6</v>
      </c>
      <c r="D5" s="51" t="s">
        <v>7</v>
      </c>
      <c r="E5" s="51"/>
      <c r="F5" s="51"/>
      <c r="G5" s="51"/>
      <c r="H5" s="51"/>
      <c r="I5" s="7"/>
      <c r="J5" s="7"/>
      <c r="K5" s="7"/>
      <c r="L5" s="7"/>
      <c r="M5" s="7"/>
    </row>
    <row r="6" spans="2:13" ht="16.5" thickBot="1" x14ac:dyDescent="0.4">
      <c r="B6" s="7"/>
      <c r="C6" s="52" t="s">
        <v>8</v>
      </c>
      <c r="D6" s="52"/>
      <c r="E6" s="52"/>
      <c r="F6" s="52"/>
      <c r="G6" s="7"/>
      <c r="H6" s="7"/>
      <c r="I6" s="7"/>
      <c r="J6" s="7"/>
      <c r="K6" s="7"/>
      <c r="L6" s="7"/>
      <c r="M6" s="7"/>
    </row>
    <row r="7" spans="2:13" s="40" customFormat="1" ht="97" customHeight="1" x14ac:dyDescent="0.35">
      <c r="B7" s="53" t="s">
        <v>9</v>
      </c>
      <c r="C7" s="54"/>
      <c r="D7" s="3" t="s">
        <v>10</v>
      </c>
      <c r="E7" s="3" t="s">
        <v>11</v>
      </c>
      <c r="F7" s="3" t="s">
        <v>12</v>
      </c>
      <c r="G7" s="3" t="s">
        <v>13</v>
      </c>
      <c r="H7" s="3" t="s">
        <v>14</v>
      </c>
      <c r="I7" s="4" t="s">
        <v>15</v>
      </c>
      <c r="J7" s="5" t="s">
        <v>16</v>
      </c>
      <c r="K7" s="5" t="s">
        <v>17</v>
      </c>
      <c r="L7" s="5" t="s">
        <v>18</v>
      </c>
      <c r="M7" s="6" t="s">
        <v>19</v>
      </c>
    </row>
    <row r="8" spans="2:13" ht="144.5" thickBot="1" x14ac:dyDescent="0.4">
      <c r="B8" s="55" t="s">
        <v>20</v>
      </c>
      <c r="C8" s="56"/>
      <c r="D8" s="17">
        <v>5000</v>
      </c>
      <c r="E8" s="17">
        <f>SUM(G17:H17)</f>
        <v>3614</v>
      </c>
      <c r="F8" s="18">
        <f>SUM(I17:J17)</f>
        <v>2620</v>
      </c>
      <c r="G8" s="18">
        <f>+D17</f>
        <v>6234</v>
      </c>
      <c r="H8" s="19">
        <f>+G8/D8</f>
        <v>1.2467999999999999</v>
      </c>
      <c r="I8" s="1" t="s">
        <v>1</v>
      </c>
      <c r="J8" s="20">
        <f>+'[1]PRESUPUESTO 2021'!F5</f>
        <v>72012481.450000003</v>
      </c>
      <c r="K8" s="21">
        <f>+'[1]PRESUPUESTO 2021'!J5</f>
        <v>707.55</v>
      </c>
      <c r="L8" s="22">
        <f>+K8/J8</f>
        <v>9.8253800695823669E-6</v>
      </c>
      <c r="M8" s="2" t="s">
        <v>21</v>
      </c>
    </row>
    <row r="9" spans="2:13" x14ac:dyDescent="0.35">
      <c r="B9" s="57" t="s">
        <v>22</v>
      </c>
      <c r="C9" s="59">
        <v>2020</v>
      </c>
      <c r="D9" s="59" t="s">
        <v>23</v>
      </c>
      <c r="E9" s="59" t="s">
        <v>24</v>
      </c>
      <c r="F9" s="23"/>
      <c r="G9" s="61" t="s">
        <v>25</v>
      </c>
      <c r="H9" s="62"/>
      <c r="I9" s="62"/>
      <c r="J9" s="63"/>
      <c r="K9" s="41" t="s">
        <v>26</v>
      </c>
      <c r="L9" s="42"/>
      <c r="M9" s="43"/>
    </row>
    <row r="10" spans="2:13" ht="31" x14ac:dyDescent="0.35">
      <c r="B10" s="58"/>
      <c r="C10" s="60"/>
      <c r="D10" s="60"/>
      <c r="E10" s="60"/>
      <c r="F10" s="24"/>
      <c r="G10" s="25" t="s">
        <v>27</v>
      </c>
      <c r="H10" s="25" t="s">
        <v>28</v>
      </c>
      <c r="I10" s="25" t="s">
        <v>29</v>
      </c>
      <c r="J10" s="26" t="s">
        <v>30</v>
      </c>
      <c r="K10" s="44"/>
      <c r="L10" s="45"/>
      <c r="M10" s="46"/>
    </row>
    <row r="11" spans="2:13" ht="27" customHeight="1" x14ac:dyDescent="0.35">
      <c r="B11" s="27" t="s">
        <v>31</v>
      </c>
      <c r="C11" s="28">
        <v>300</v>
      </c>
      <c r="D11" s="29">
        <f>SUM(G11:J11)</f>
        <v>566</v>
      </c>
      <c r="E11" s="30">
        <f>+D11/C11</f>
        <v>1.8866666666666667</v>
      </c>
      <c r="F11" s="31"/>
      <c r="G11" s="28">
        <v>136</v>
      </c>
      <c r="H11" s="28">
        <v>139</v>
      </c>
      <c r="I11" s="28">
        <v>79</v>
      </c>
      <c r="J11" s="28">
        <v>212</v>
      </c>
      <c r="K11" s="47" t="s">
        <v>32</v>
      </c>
      <c r="L11" s="47"/>
      <c r="M11" s="48"/>
    </row>
    <row r="12" spans="2:13" ht="24" customHeight="1" x14ac:dyDescent="0.35">
      <c r="B12" s="27" t="s">
        <v>33</v>
      </c>
      <c r="C12" s="28">
        <v>2800</v>
      </c>
      <c r="D12" s="29">
        <f t="shared" ref="D12:D16" si="0">SUM(G12:J12)</f>
        <v>3827</v>
      </c>
      <c r="E12" s="30">
        <f t="shared" ref="E12:E16" si="1">+D12/C12</f>
        <v>1.3667857142857143</v>
      </c>
      <c r="F12" s="31"/>
      <c r="G12" s="28">
        <v>1492</v>
      </c>
      <c r="H12" s="28">
        <v>956</v>
      </c>
      <c r="I12" s="28">
        <v>809</v>
      </c>
      <c r="J12" s="28">
        <v>570</v>
      </c>
      <c r="K12" s="47"/>
      <c r="L12" s="47"/>
      <c r="M12" s="48"/>
    </row>
    <row r="13" spans="2:13" ht="32" x14ac:dyDescent="0.35">
      <c r="B13" s="27" t="s">
        <v>34</v>
      </c>
      <c r="C13" s="28">
        <v>500</v>
      </c>
      <c r="D13" s="29">
        <f t="shared" si="0"/>
        <v>761</v>
      </c>
      <c r="E13" s="30">
        <f t="shared" si="1"/>
        <v>1.522</v>
      </c>
      <c r="F13" s="31"/>
      <c r="G13" s="28">
        <v>169</v>
      </c>
      <c r="H13" s="28">
        <v>222</v>
      </c>
      <c r="I13" s="28">
        <v>194</v>
      </c>
      <c r="J13" s="28">
        <v>176</v>
      </c>
      <c r="K13" s="47"/>
      <c r="L13" s="47"/>
      <c r="M13" s="48"/>
    </row>
    <row r="14" spans="2:13" ht="32" x14ac:dyDescent="0.35">
      <c r="B14" s="27" t="s">
        <v>35</v>
      </c>
      <c r="C14" s="28">
        <v>598</v>
      </c>
      <c r="D14" s="29">
        <f t="shared" si="0"/>
        <v>204</v>
      </c>
      <c r="E14" s="30">
        <f t="shared" si="1"/>
        <v>0.34113712374581939</v>
      </c>
      <c r="F14" s="31"/>
      <c r="G14" s="28">
        <v>64</v>
      </c>
      <c r="H14" s="28">
        <v>20</v>
      </c>
      <c r="I14" s="28">
        <v>18</v>
      </c>
      <c r="J14" s="28">
        <v>102</v>
      </c>
      <c r="K14" s="47"/>
      <c r="L14" s="47"/>
      <c r="M14" s="48"/>
    </row>
    <row r="15" spans="2:13" ht="32" x14ac:dyDescent="0.35">
      <c r="B15" s="27" t="s">
        <v>36</v>
      </c>
      <c r="C15" s="28">
        <v>335</v>
      </c>
      <c r="D15" s="29">
        <f t="shared" si="0"/>
        <v>408</v>
      </c>
      <c r="E15" s="30">
        <f t="shared" si="1"/>
        <v>1.2179104477611939</v>
      </c>
      <c r="F15" s="31"/>
      <c r="G15" s="28">
        <v>101</v>
      </c>
      <c r="H15" s="28">
        <v>107</v>
      </c>
      <c r="I15" s="28">
        <v>100</v>
      </c>
      <c r="J15" s="28">
        <v>100</v>
      </c>
      <c r="K15" s="47"/>
      <c r="L15" s="47"/>
      <c r="M15" s="48"/>
    </row>
    <row r="16" spans="2:13" ht="48.5" thickBot="1" x14ac:dyDescent="0.4">
      <c r="B16" s="32" t="s">
        <v>37</v>
      </c>
      <c r="C16" s="33">
        <v>440</v>
      </c>
      <c r="D16" s="29">
        <f t="shared" si="0"/>
        <v>468</v>
      </c>
      <c r="E16" s="34">
        <f t="shared" si="1"/>
        <v>1.0636363636363637</v>
      </c>
      <c r="F16" s="31"/>
      <c r="G16" s="28">
        <v>145</v>
      </c>
      <c r="H16" s="33">
        <v>63</v>
      </c>
      <c r="I16" s="33">
        <v>136</v>
      </c>
      <c r="J16" s="33">
        <v>124</v>
      </c>
      <c r="K16" s="47"/>
      <c r="L16" s="47"/>
      <c r="M16" s="48"/>
    </row>
    <row r="17" spans="2:13" ht="48.5" thickBot="1" x14ac:dyDescent="0.4">
      <c r="B17" s="35" t="s">
        <v>38</v>
      </c>
      <c r="C17" s="36">
        <f>SUM(C11:C16)</f>
        <v>4973</v>
      </c>
      <c r="D17" s="36">
        <f>SUM(D11:D16)</f>
        <v>6234</v>
      </c>
      <c r="E17" s="37">
        <f>+D17/C17</f>
        <v>1.2535692740800322</v>
      </c>
      <c r="F17" s="38"/>
      <c r="G17" s="36">
        <f>SUM(G11:G16)</f>
        <v>2107</v>
      </c>
      <c r="H17" s="36">
        <f>SUM(H11:H16)</f>
        <v>1507</v>
      </c>
      <c r="I17" s="36">
        <f>SUM(I11:I16)</f>
        <v>1336</v>
      </c>
      <c r="J17" s="36">
        <f>SUM(J11:J16)</f>
        <v>1284</v>
      </c>
      <c r="K17" s="49"/>
      <c r="L17" s="49"/>
      <c r="M17" s="50"/>
    </row>
    <row r="18" spans="2:13" ht="16" x14ac:dyDescent="0.35">
      <c r="B18" s="47" t="s">
        <v>39</v>
      </c>
      <c r="C18" s="47"/>
      <c r="D18" s="47"/>
      <c r="E18" s="47"/>
      <c r="F18" s="47"/>
      <c r="G18" s="47"/>
      <c r="H18" s="47"/>
      <c r="I18" s="47"/>
      <c r="J18" s="47"/>
      <c r="K18" s="47"/>
      <c r="L18" s="47"/>
      <c r="M18" s="39"/>
    </row>
  </sheetData>
  <mergeCells count="13">
    <mergeCell ref="B3:D3"/>
    <mergeCell ref="K9:M10"/>
    <mergeCell ref="K11:M17"/>
    <mergeCell ref="B18:L18"/>
    <mergeCell ref="D5:H5"/>
    <mergeCell ref="C6:F6"/>
    <mergeCell ref="B7:C7"/>
    <mergeCell ref="B8:C8"/>
    <mergeCell ref="B9:B10"/>
    <mergeCell ref="C9:C10"/>
    <mergeCell ref="D9:D10"/>
    <mergeCell ref="E9:E10"/>
    <mergeCell ref="G9:J9"/>
  </mergeCells>
  <dataValidations count="1">
    <dataValidation type="list" allowBlank="1" showInputMessage="1" showErrorMessage="1" prompt="ESTADO DE LA META - INDICAR ESTADO DE LA META" sqref="I8" xr:uid="{9ED950FF-ECB2-B744-B2E7-E35BE4FE78D5}">
      <formula1>$N$2:$N$4</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CB9AB948A73B40BE418B94B6736A9F" ma:contentTypeVersion="18" ma:contentTypeDescription="Crear nuevo documento." ma:contentTypeScope="" ma:versionID="a9af3162de780bc7eccd1e5dd1c42126">
  <xsd:schema xmlns:xsd="http://www.w3.org/2001/XMLSchema" xmlns:xs="http://www.w3.org/2001/XMLSchema" xmlns:p="http://schemas.microsoft.com/office/2006/metadata/properties" xmlns:ns2="ac97bb9e-23e5-4fc6-9ee6-c72095f73f5a" xmlns:ns3="d437c286-9886-4804-838e-33b057c1d862" targetNamespace="http://schemas.microsoft.com/office/2006/metadata/properties" ma:root="true" ma:fieldsID="7d7b66248071f2e0bc1baaaf714dc19b" ns2:_="" ns3:_="">
    <xsd:import namespace="ac97bb9e-23e5-4fc6-9ee6-c72095f73f5a"/>
    <xsd:import namespace="d437c286-9886-4804-838e-33b057c1d8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b480f5af-a195-4f01-9ff3-f7c2d5f07d37}" ma:internalName="TaxCatchAll" ma:showField="CatchAllData" ma:web="ac97bb9e-23e5-4fc6-9ee6-c72095f73f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37c286-9886-4804-838e-33b057c1d86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0b5cf01-68cb-42b8-8f51-70862555a2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97bb9e-23e5-4fc6-9ee6-c72095f73f5a" xsi:nil="true"/>
    <lcf76f155ced4ddcb4097134ff3c332f xmlns="d437c286-9886-4804-838e-33b057c1d86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899EDE-D326-4462-9004-8FC149CA75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7bb9e-23e5-4fc6-9ee6-c72095f73f5a"/>
    <ds:schemaRef ds:uri="d437c286-9886-4804-838e-33b057c1d8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5A3AD8-D108-42E0-93F8-8D3AAAC138A5}">
  <ds:schemaRefs>
    <ds:schemaRef ds:uri="http://schemas.microsoft.com/office/infopath/2007/PartnerControls"/>
    <ds:schemaRef ds:uri="http://purl.org/dc/dcmitype/"/>
    <ds:schemaRef ds:uri="http://schemas.microsoft.com/office/2006/documentManagement/types"/>
    <ds:schemaRef ds:uri="http://www.w3.org/XML/1998/namespace"/>
    <ds:schemaRef ds:uri="d437c286-9886-4804-838e-33b057c1d862"/>
    <ds:schemaRef ds:uri="http://schemas.microsoft.com/office/2006/metadata/properties"/>
    <ds:schemaRef ds:uri="ac97bb9e-23e5-4fc6-9ee6-c72095f73f5a"/>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039B50AD-66FC-4AB9-B02F-CEE1C2039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INAMU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Ana Victoria Naranjo Porras</cp:lastModifiedBy>
  <cp:revision/>
  <dcterms:created xsi:type="dcterms:W3CDTF">2022-01-19T20:41:56Z</dcterms:created>
  <dcterms:modified xsi:type="dcterms:W3CDTF">2025-02-06T19:02:23Z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0x010100A4CB9AB948A73B40BE418B94B6736A9F</vt:lpwstr>
  </property>
  <property fmtid="{D5CDD505-2E9C-101B-9397-08002B2CF9AE}" pid="3" name="MediaServiceImageTags">
    <vt:lpwstr/>
  </property>
</Properties>
</file>